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R:\PSR_INV_2023_2027\Manuali e Istruzioni operative\Istruzioni operative\FEASRnonSIGC_07 - clausole elusione\elusioneFEASRnonSIGC07Rev 2\rev 2.1\Bozze check list anti elusione SRG e SRH\"/>
    </mc:Choice>
  </mc:AlternateContent>
  <xr:revisionPtr revIDLastSave="0" documentId="13_ncr:1_{77B4BACA-7E9D-49D8-8775-1B67CE75D21E}" xr6:coauthVersionLast="47" xr6:coauthVersionMax="47" xr10:uidLastSave="{00000000-0000-0000-0000-000000000000}"/>
  <bookViews>
    <workbookView xWindow="20370" yWindow="-120" windowWidth="19440" windowHeight="15000" tabRatio="752" xr2:uid="{00000000-000D-0000-FFFF-FFFF00000000}"/>
  </bookViews>
  <sheets>
    <sheet name="SRG08" sheetId="5" r:id="rId1"/>
    <sheet name="Rischio" sheetId="8" r:id="rId2"/>
    <sheet name="Convalida" sheetId="7" state="hidden" r:id="rId3"/>
  </sheets>
  <definedNames>
    <definedName name="_xlnm.Print_Area" localSheetId="0">'SRG08'!$A$1:$J$32</definedName>
    <definedName name="Convalida">Convalida!$A$2:$A$4</definedName>
    <definedName name="Esito_Fisici">Indicatori_Fisici[[#All],[Colonna9]]</definedName>
    <definedName name="Esito_Giuridici">Indicatori_Giuridici[[#All],[Colonna9]]</definedName>
    <definedName name="Esito_Investimenti">Indicatori_investimento[[#All],[Colonna9]]</definedName>
    <definedName name="Fisici">COUNTA(Indicatori_Fisici[[#All],[Colonna1]])</definedName>
    <definedName name="Giuridici">COUNTA(Indicatori_Giuridici[[#All],[Colonna1]])</definedName>
    <definedName name="Investimenti">COUNTA(Indicatori_investimento[[#All],[Colonna1]])</definedName>
    <definedName name="_xlnm.Print_Titles" localSheetId="0">'SRG08'!$6:$6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7" i="5" l="1" a="1"/>
  <c r="H7" i="5" s="1"/>
  <c r="H25" i="5" l="1" a="1"/>
  <c r="H25" i="5" s="1"/>
  <c r="H13" i="5" a="1"/>
  <c r="H13" i="5" s="1"/>
  <c r="H5" i="5" l="1"/>
  <c r="G5" i="5"/>
  <c r="I5" i="5" l="1" a="1"/>
  <c r="I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<sst xmlns="http://schemas.openxmlformats.org/spreadsheetml/2006/main" count="168" uniqueCount="109">
  <si>
    <t xml:space="preserve">CUAA: </t>
  </si>
  <si>
    <t>INDICATORI</t>
  </si>
  <si>
    <t>Modalità di verifica e Parametri</t>
  </si>
  <si>
    <t>CONTROLLO DOCUMENTALE</t>
  </si>
  <si>
    <t>CONTROLLO IN SITO</t>
  </si>
  <si>
    <t>Indice di Rischio (% di positivi)</t>
  </si>
  <si>
    <t>Positivo</t>
  </si>
  <si>
    <t>Negativo</t>
  </si>
  <si>
    <t>Annotazioni e documentazione consultata
(se acquisita da terzi o mediante consultazione di Banche Dati esterne, allegare file/schermate)</t>
  </si>
  <si>
    <t>INDICATORI GIURIDICI</t>
  </si>
  <si>
    <t>INDICATORI CONNESSI ALL'INVESTIMENTO</t>
  </si>
  <si>
    <t>CODICE INDICATORE AUTOMATIZZATO IN ANAGRAFE   (controllo tutto o in parte automatizzato)</t>
  </si>
  <si>
    <t>Controllo esclusivamente manuale / puntuale (non automatizzato / non automatizzabile)</t>
  </si>
  <si>
    <t>Beneficiario:</t>
  </si>
  <si>
    <t>Convalida</t>
  </si>
  <si>
    <t>Non applicabile</t>
  </si>
  <si>
    <t>Esito</t>
  </si>
  <si>
    <t>INDICE DI RISCHIO COMPLESSIVO</t>
  </si>
  <si>
    <t>ESITO</t>
  </si>
  <si>
    <t>Gruppi di indicatori a rischio</t>
  </si>
  <si>
    <t>Gruppi di indicatori con almeno 1 indicatore positivo</t>
  </si>
  <si>
    <t>Basso rischio</t>
  </si>
  <si>
    <t>Medio rischio</t>
  </si>
  <si>
    <t>Alto rischio</t>
  </si>
  <si>
    <t>Indice di rischio (IR)</t>
  </si>
  <si>
    <r>
      <t>0</t>
    </r>
    <r>
      <rPr>
        <sz val="11"/>
        <color rgb="FF000000"/>
        <rFont val="Calibri"/>
        <family val="2"/>
      </rPr>
      <t xml:space="preserve">≤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20</t>
    </r>
  </si>
  <si>
    <r>
      <t>20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40</t>
    </r>
  </si>
  <si>
    <r>
      <t>40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60</t>
    </r>
  </si>
  <si>
    <r>
      <t>60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80</t>
    </r>
  </si>
  <si>
    <r>
      <t>80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100</t>
    </r>
  </si>
  <si>
    <t>ID</t>
  </si>
  <si>
    <t>Domanda n.</t>
  </si>
  <si>
    <t>F8</t>
  </si>
  <si>
    <t>Contratti che non coprono tutto il periodo di vincolo post saldo per fabbricati e terreni oggetto di investimento</t>
  </si>
  <si>
    <t>Verifica, mediante titolo di possesso, che per le particelle e/o i fabbricati oggetto di investimenti siano  con scadenza antecendente al termine del vincolo post-saldo, anche in presenza di possibilità di rinnovo. 
(positivo se almeno 1 riscontro)</t>
  </si>
  <si>
    <t>F10</t>
  </si>
  <si>
    <t xml:space="preserve">Particelle o fabbricati, oggetto di investimento, in zone montuose o isolate  e che non dispongono di infrastrutture adeguate rispetto alla tipologia di investimento </t>
  </si>
  <si>
    <t>Verifica visiva in fase di sopralluogo se particelle o fabbricati, oggetto di investimento, ubicate in zone montuose o isolate,  dispongono di infrastrutture adeguate rispetto alla tipologia di investimento, quali ad esempio: 
- per fabbricati turistici- commerciali - agrituristici-abitativi-agroindustriali se assenti: strada di accesso, infrastrutture di approvvigionamento idrico e/o elettrico;
- per aziende  agricole se dispongono di infrastutture di approvvigionamento idrico, box, mangiatoie, ecc......
(positivo se almeno 1 riscontro)</t>
  </si>
  <si>
    <t>F11</t>
  </si>
  <si>
    <t>Particelle  con pendenze elevate (oltre il 100%), che siano oggetto di investimento</t>
  </si>
  <si>
    <t>Per terreni SUP_007:  se positivo in Anagrafe,  incrocio con identificativi catastali particelle oggetto di investimento. 
(positivo se almeno 1 riscontro)</t>
  </si>
  <si>
    <t>-</t>
  </si>
  <si>
    <t>X</t>
  </si>
  <si>
    <t/>
  </si>
  <si>
    <t>SUP_007 + verifica puntuale</t>
  </si>
  <si>
    <t>G1</t>
  </si>
  <si>
    <t>Ditte per le quali il fascicolo aziendale è stato costituito nel periodo prossimo alla presentazione della domanda</t>
  </si>
  <si>
    <t>Verifica se la data di costituzione del fascicolo o della ditta del partecipante sia posteriore alla pubblicazione del Bando.   
(positivo con un riscontro)</t>
  </si>
  <si>
    <t>G2</t>
  </si>
  <si>
    <t>Contributi vantaggiosi rispetto al costo medio di costituzione di una nuova azienda
(solo se positivo indicatore G1)</t>
  </si>
  <si>
    <t xml:space="preserve">Se positivo indicatore G1, verifica su visura camerale dei partecipanti se si tratta di una s.r.l.s (in quanto società di capitali semplificata di apertura e chiusura veloce e economicamente vantaggiosa) </t>
  </si>
  <si>
    <t>G3</t>
  </si>
  <si>
    <t>Stessa sede legale  associata a più beneficiari
(solo se positivo indicatore G1)</t>
  </si>
  <si>
    <t>Se positivo indicatore G1, positivo con almeno 1 riscontro su AZI_ANA_001</t>
  </si>
  <si>
    <t>G5</t>
  </si>
  <si>
    <t>Azienda con pec uguale ad altre aziende</t>
  </si>
  <si>
    <t>Verificare per tutti i CUAA dei partecipanti (positivo con almeno 1 riscontro)</t>
  </si>
  <si>
    <t>AZI_ANA_004</t>
  </si>
  <si>
    <t>G6</t>
  </si>
  <si>
    <t xml:space="preserve">Azienda con titolare, o ruolo analogo, uguale ad altre aziende </t>
  </si>
  <si>
    <t>AZI_ANA_005</t>
  </si>
  <si>
    <t>G7</t>
  </si>
  <si>
    <t>Azienda  con conto corrente (IBAN) in anagrafe uguale ad altre aziende</t>
  </si>
  <si>
    <t>AZI_ANA_006</t>
  </si>
  <si>
    <t>G8</t>
  </si>
  <si>
    <t>Azienda in cui i familiari del titolare ricoprono ruoli di titolare/rappresentante legale presso altre aziende</t>
  </si>
  <si>
    <t>AZI_ANA_007</t>
  </si>
  <si>
    <t>G9</t>
  </si>
  <si>
    <t>Vincolo economici, vincoli funzionali tra aziende/ imprese</t>
  </si>
  <si>
    <t xml:space="preserve">Verifica su visura camerale di ogni partecipante se la maggioranza del capitale (&gt; del 50%) appartiene ad altra società
(positivo se sussite almeno una delle due condizioni) </t>
  </si>
  <si>
    <t>G10</t>
  </si>
  <si>
    <t>Azienda/impresa condotta da dipendenti CAA o funzionari OD</t>
  </si>
  <si>
    <t xml:space="preserve">(positivo se sussite almeno una delle due condizioni) </t>
  </si>
  <si>
    <t>AZI_ANA_008</t>
  </si>
  <si>
    <t>G11</t>
  </si>
  <si>
    <t>Beneficiario/partecipante persona giuridica non riconosciuta</t>
  </si>
  <si>
    <t>Verifica su visura camerale se il beneficiario/partecipante è persona giuridica non riconosciuta o ente giuridico non riconosciuto
 (positivo se almeno 1  riscontro)</t>
  </si>
  <si>
    <t>G18</t>
  </si>
  <si>
    <t xml:space="preserve">Modifica periodica dei conti correnti nell'ultimo anno </t>
  </si>
  <si>
    <t>Verifica su fascicolo aziendale, sezione "conti correnti", con filtro storico, se c/c è stato modificato periodicamente nell'ultimo anno, escludento cambi IBAN per variazioni legate alla Banca.
(positivo se almeno 2 riscontri nell'ultimo anno)</t>
  </si>
  <si>
    <t>I1</t>
  </si>
  <si>
    <t>I5</t>
  </si>
  <si>
    <t>Presentazione di preventivi  con elementi che fanno dubitare dell'indipendenza dei fornitori</t>
  </si>
  <si>
    <t>Verifica su applicativo procedimenti SR23-27 di presenza di preventivi con elementi che fanno dubitare dell'indipendenza dei fornitori quali ad esempio presenza di:
1) riferimenti in comune (es. sede legale, numeri telefonici, e-mail, contatti), 
2) relazione lineare tra i prezzi proposti, 
3) stessa impostazione grafica e/o testuale dei preventivi
4) fornitore con legame parentale diretto con il beneficiario 
(positivo se almento 1 riscontro)</t>
  </si>
  <si>
    <t>I7</t>
  </si>
  <si>
    <t>Presenza di investimenti richiesti e non ammessi per incoerenza tra tipo di investimento e l'attività dell'impresa/dell'Ente in essere o in previsione di diversificazione</t>
  </si>
  <si>
    <t xml:space="preserve">Verifica su applicativo se in domanda di sostegno o variante o saldo è presente un investimento non ammissibile/non ammesso perchè non coerente con l'attività  d'impresa in essere o in previsione di diversificazione
 (positivo se almento 1 riscontro) </t>
  </si>
  <si>
    <t>I12</t>
  </si>
  <si>
    <t>Presenza in rendicontazione di almeno un documento di spesa non valido</t>
  </si>
  <si>
    <t>Verifica documentale della presenza di fatture/note di credito/ricevute rendiconatate NON valide quali: copia di cortesia di documento elettrionico per le quali è assente fattura elettronica .xml in presenza di obbligo (es. mancato invio tramite sdi)  oppure fatture cartacee non emesse in formato elettronico per le quali vi sia obbligo.
(positivo se almeno 1 riscontro).</t>
  </si>
  <si>
    <t>I13</t>
  </si>
  <si>
    <t>Assenza di documenti riguardanti eventi svolti all'estero  (indicatore è positivo se si verifica per almeno 1 evento a domanda)</t>
  </si>
  <si>
    <t xml:space="preserve">Verifica della presenza documentale di video, foto, registro delle presenze </t>
  </si>
  <si>
    <t>I14</t>
  </si>
  <si>
    <t xml:space="preserve">Corsi/visite/viaggi ad orari inconsueti (es. dopo le 20.00, giorni festivi). L'indicatore è positivo se ciò accade nel 25% dei progetti avviati </t>
  </si>
  <si>
    <t>Verificare gli orari dei corsi/visite/viaggi indicati</t>
  </si>
  <si>
    <t>I15</t>
  </si>
  <si>
    <t>Presentazione di preventivi  con elementi che fanno presagire un collegamento tra beneficiario e fornitore</t>
  </si>
  <si>
    <t>Verifica su applicativo procedimenti SR23-27 la presenza di:
1) riferimenti in comune (es. sede legale, P.IVA,  numeri telefonici, e-mail, contatti), 
2) relazione lineare tra i prezzi proposti, 
3) stessa impostazione grafica e/o testuale dei preventivi
4) fornitore con legame parentale diretto con il beneficiario 
(positivo se almento 1 riscontro)</t>
  </si>
  <si>
    <t>INDICE RISCHIO ELUSIONE SRG 08</t>
  </si>
  <si>
    <t>AZI_ANA_001</t>
  </si>
  <si>
    <t>Spesa ammessa per investimenti prossimi per eccesso,  alla spesa minima per investimenti prevista dal Bando</t>
  </si>
  <si>
    <t>Verifica che la spesa ammessa per l'investimento sia non oltre il 5% della spesa minima per investimento prevista dal Bando
(positivo se spesa ammessa &lt; 105 % spesa minima da Bando)</t>
  </si>
  <si>
    <t>Contratti verbali per particelle oggetto di investimento</t>
  </si>
  <si>
    <t>Verifica puntuale su anagrafe agricola se presenti contratti verbali per le particelle e/o i fabbricati oggetto di investimento (positivo se almeno 50% delle particelle/fabbricati oggetto di investimento)</t>
  </si>
  <si>
    <t>F6</t>
  </si>
  <si>
    <t>F7</t>
  </si>
  <si>
    <t>Contratti non formalizzati per fabbricati o terreni oggetto di investimento</t>
  </si>
  <si>
    <t>Verifica, mediante titolo di possesso, che per le particelle e i fabbricati oggetto di investimenti siano presenti contratti non formalizzati: comodato d'uso gratuito non registrato, scritture private non registrate, dichiarazioni d'uso di proprietà pubblica. (positivo se almeno 1 riscontro)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</si>
</sst>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Aptos Narrow"/>
      <family val="2"/>
      <charset val="1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charset val="1"/>
    </font>
    <font>
      <sz val="8"/>
      <name val="Aptos Narrow"/>
      <family val="2"/>
      <charset val="1"/>
    </font>
    <font>
      <sz val="9"/>
      <color theme="1"/>
      <name val="Aptos Narrow"/>
      <family val="2"/>
    </font>
    <font>
      <b/>
      <sz val="9"/>
      <color theme="1"/>
      <name val="Aptos Narrow"/>
      <family val="2"/>
    </font>
    <font>
      <i/>
      <sz val="9"/>
      <color theme="1"/>
      <name val="Aptos Narrow"/>
      <family val="2"/>
    </font>
    <font>
      <b/>
      <sz val="9"/>
      <name val="Aptos Narrow"/>
      <family val="2"/>
    </font>
    <font>
      <strike/>
      <sz val="9"/>
      <color theme="1"/>
      <name val="Aptos Narrow"/>
      <family val="2"/>
    </font>
    <font>
      <sz val="9"/>
      <name val="Aptos Narrow"/>
      <family val="2"/>
    </font>
    <font>
      <i/>
      <sz val="9"/>
      <name val="Aptos Narrow"/>
      <family val="2"/>
    </font>
    <font>
      <sz val="9"/>
      <color rgb="FFC9211E"/>
      <name val="Aptos Narrow"/>
      <family val="2"/>
    </font>
    <font>
      <b/>
      <sz val="14"/>
      <color theme="1"/>
      <name val="Aptos Narrow"/>
      <family val="2"/>
    </font>
    <font>
      <sz val="11"/>
      <color rgb="FFFF0000"/>
      <name val="Aptos Narrow"/>
      <family val="2"/>
      <charset val="1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FF0000"/>
      <name val="Arial"/>
      <family val="2"/>
    </font>
    <font>
      <b/>
      <sz val="8"/>
      <color theme="1"/>
      <name val="Aptos Narrow"/>
      <family val="2"/>
    </font>
    <font>
      <b/>
      <sz val="9"/>
      <color theme="1"/>
      <name val="Aptos Narrow"/>
    </font>
    <font>
      <sz val="9"/>
      <color theme="1"/>
      <name val="Aptos Narrow"/>
    </font>
    <font>
      <i/>
      <sz val="9"/>
      <color theme="1"/>
      <name val="Aptos Narrow"/>
    </font>
    <font>
      <i/>
      <sz val="9"/>
      <name val="Aptos Narrow"/>
    </font>
    <font>
      <sz val="9"/>
      <color rgb="FFC9211E"/>
      <name val="Aptos Narrow"/>
    </font>
    <font>
      <i/>
      <sz val="11"/>
      <color theme="1"/>
      <name val="Aptos Narrow"/>
      <family val="2"/>
    </font>
    <font>
      <i/>
      <sz val="11"/>
      <color theme="1"/>
      <name val="Aptos Narrow"/>
      <family val="2"/>
      <charset val="1"/>
    </font>
    <font>
      <b/>
      <sz val="9"/>
      <name val="Aptos Narrow"/>
    </font>
    <font>
      <i/>
      <sz val="11"/>
      <color theme="1"/>
      <name val="Aptos Narrow"/>
    </font>
  </fonts>
  <fills count="17">
    <fill>
      <patternFill patternType="none"/>
    </fill>
    <fill>
      <patternFill patternType="gray125"/>
    </fill>
    <fill>
      <patternFill patternType="solid">
        <fgColor rgb="FFFF8585"/>
        <bgColor rgb="FFF2AA84"/>
      </patternFill>
    </fill>
    <fill>
      <patternFill patternType="solid">
        <fgColor rgb="FFFFE07D"/>
        <bgColor rgb="FFFFFF99"/>
      </patternFill>
    </fill>
    <fill>
      <patternFill patternType="solid">
        <fgColor rgb="FFD1B2E8"/>
        <bgColor rgb="FFF2CFEE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2AA8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89013336588644"/>
        <bgColor rgb="FFC2F1C8"/>
      </patternFill>
    </fill>
    <fill>
      <patternFill patternType="solid">
        <fgColor rgb="FFFFFF99"/>
        <bgColor rgb="FFFFFFCC"/>
      </patternFill>
    </fill>
    <fill>
      <patternFill patternType="solid">
        <fgColor theme="5" tint="0.39988402966399123"/>
        <bgColor rgb="FFF6C6AD"/>
      </patternFill>
    </fill>
    <fill>
      <patternFill patternType="solid">
        <fgColor rgb="FFDAF2D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1A98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9" fontId="3" fillId="0" borderId="0" applyBorder="0" applyProtection="0"/>
    <xf numFmtId="0" fontId="2" fillId="0" borderId="0"/>
    <xf numFmtId="0" fontId="2" fillId="0" borderId="0"/>
    <xf numFmtId="0" fontId="1" fillId="0" borderId="0"/>
    <xf numFmtId="0" fontId="3" fillId="0" borderId="0"/>
    <xf numFmtId="9" fontId="3" fillId="0" borderId="0" applyBorder="0" applyProtection="0"/>
  </cellStyleXfs>
  <cellXfs count="96">
    <xf numFmtId="0" fontId="0" fillId="0" borderId="0" xfId="0"/>
    <xf numFmtId="0" fontId="0" fillId="7" borderId="0" xfId="0" applyFill="1"/>
    <xf numFmtId="0" fontId="5" fillId="0" borderId="0" xfId="0" applyFont="1"/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6" borderId="5" xfId="0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0" fontId="6" fillId="0" borderId="2" xfId="1" applyNumberFormat="1" applyFont="1" applyBorder="1" applyAlignment="1" applyProtection="1">
      <alignment vertical="top"/>
    </xf>
    <xf numFmtId="4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9" fillId="0" borderId="0" xfId="0" applyFont="1"/>
    <xf numFmtId="4" fontId="10" fillId="0" borderId="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0" fontId="6" fillId="0" borderId="0" xfId="1" applyNumberFormat="1" applyFont="1" applyBorder="1" applyAlignment="1" applyProtection="1">
      <alignment horizontal="center" vertical="top"/>
    </xf>
    <xf numFmtId="0" fontId="12" fillId="0" borderId="0" xfId="0" applyFont="1" applyAlignment="1">
      <alignment horizontal="left"/>
    </xf>
    <xf numFmtId="0" fontId="5" fillId="5" borderId="0" xfId="0" applyFont="1" applyFill="1"/>
    <xf numFmtId="0" fontId="6" fillId="3" borderId="6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 vertical="top"/>
    </xf>
    <xf numFmtId="0" fontId="5" fillId="9" borderId="0" xfId="0" applyFont="1" applyFill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10" fontId="6" fillId="9" borderId="2" xfId="1" applyNumberFormat="1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10" borderId="2" xfId="0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4" fillId="12" borderId="2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vertical="center"/>
    </xf>
    <xf numFmtId="0" fontId="15" fillId="13" borderId="2" xfId="0" applyFont="1" applyFill="1" applyBorder="1" applyAlignment="1">
      <alignment vertical="center"/>
    </xf>
    <xf numFmtId="0" fontId="15" fillId="14" borderId="2" xfId="0" applyFont="1" applyFill="1" applyBorder="1" applyAlignment="1">
      <alignment vertical="center"/>
    </xf>
    <xf numFmtId="0" fontId="15" fillId="15" borderId="2" xfId="0" applyFont="1" applyFill="1" applyBorder="1" applyAlignment="1">
      <alignment vertical="center"/>
    </xf>
    <xf numFmtId="0" fontId="17" fillId="15" borderId="2" xfId="0" applyFont="1" applyFill="1" applyBorder="1" applyAlignment="1">
      <alignment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vertical="top"/>
      <protection locked="0"/>
    </xf>
    <xf numFmtId="0" fontId="19" fillId="6" borderId="5" xfId="0" applyFont="1" applyFill="1" applyBorder="1" applyAlignment="1">
      <alignment horizontal="center" vertical="center" wrapText="1"/>
    </xf>
    <xf numFmtId="4" fontId="19" fillId="0" borderId="2" xfId="0" applyNumberFormat="1" applyFont="1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4" fontId="21" fillId="0" borderId="2" xfId="0" applyNumberFormat="1" applyFont="1" applyBorder="1" applyAlignment="1">
      <alignment horizontal="center" vertical="center" wrapText="1"/>
    </xf>
    <xf numFmtId="10" fontId="19" fillId="0" borderId="2" xfId="1" applyNumberFormat="1" applyFont="1" applyBorder="1" applyAlignment="1" applyProtection="1">
      <alignment vertical="top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>
      <alignment horizontal="center" vertical="center" wrapText="1"/>
    </xf>
    <xf numFmtId="4" fontId="22" fillId="0" borderId="2" xfId="0" applyNumberFormat="1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" xfId="0" applyFont="1" applyBorder="1" applyProtection="1">
      <protection locked="0"/>
    </xf>
    <xf numFmtId="0" fontId="20" fillId="0" borderId="3" xfId="0" applyFont="1" applyBorder="1" applyProtection="1">
      <protection locked="0"/>
    </xf>
    <xf numFmtId="0" fontId="23" fillId="0" borderId="3" xfId="0" applyFont="1" applyBorder="1" applyAlignment="1" applyProtection="1">
      <alignment horizontal="left"/>
      <protection locked="0"/>
    </xf>
    <xf numFmtId="4" fontId="24" fillId="0" borderId="2" xfId="0" applyNumberFormat="1" applyFont="1" applyBorder="1" applyAlignment="1">
      <alignment horizontal="center" vertical="center" wrapText="1"/>
    </xf>
    <xf numFmtId="4" fontId="25" fillId="0" borderId="2" xfId="0" applyNumberFormat="1" applyFont="1" applyBorder="1" applyAlignment="1">
      <alignment horizontal="center" vertical="center" wrapText="1"/>
    </xf>
    <xf numFmtId="10" fontId="19" fillId="0" borderId="2" xfId="1" applyNumberFormat="1" applyFont="1" applyFill="1" applyBorder="1" applyAlignment="1" applyProtection="1">
      <alignment vertical="top"/>
    </xf>
    <xf numFmtId="0" fontId="19" fillId="9" borderId="2" xfId="0" applyFont="1" applyFill="1" applyBorder="1" applyAlignment="1" applyProtection="1">
      <alignment horizontal="center" vertical="center"/>
      <protection locked="0"/>
    </xf>
    <xf numFmtId="0" fontId="19" fillId="16" borderId="2" xfId="0" applyFont="1" applyFill="1" applyBorder="1" applyAlignment="1">
      <alignment horizontal="center" vertical="center"/>
    </xf>
    <xf numFmtId="10" fontId="6" fillId="2" borderId="12" xfId="1" applyNumberFormat="1" applyFont="1" applyFill="1" applyBorder="1" applyAlignment="1" applyProtection="1">
      <alignment horizontal="center" vertical="center"/>
    </xf>
    <xf numFmtId="0" fontId="6" fillId="8" borderId="11" xfId="0" applyFont="1" applyFill="1" applyBorder="1" applyAlignment="1">
      <alignment horizontal="center" vertical="center" wrapText="1"/>
    </xf>
    <xf numFmtId="10" fontId="6" fillId="9" borderId="13" xfId="1" applyNumberFormat="1" applyFont="1" applyFill="1" applyBorder="1" applyAlignment="1" applyProtection="1">
      <alignment horizontal="center" vertical="center"/>
    </xf>
    <xf numFmtId="10" fontId="19" fillId="0" borderId="5" xfId="1" applyNumberFormat="1" applyFont="1" applyFill="1" applyBorder="1" applyAlignment="1" applyProtection="1">
      <alignment vertical="top"/>
    </xf>
    <xf numFmtId="0" fontId="6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16" borderId="3" xfId="0" applyFont="1" applyFill="1" applyBorder="1" applyAlignment="1" applyProtection="1">
      <alignment horizontal="center" vertical="center"/>
      <protection locked="0"/>
    </xf>
    <xf numFmtId="4" fontId="19" fillId="0" borderId="1" xfId="0" applyNumberFormat="1" applyFont="1" applyBorder="1" applyAlignment="1">
      <alignment horizontal="center" vertical="center" wrapText="1"/>
    </xf>
    <xf numFmtId="4" fontId="19" fillId="16" borderId="6" xfId="0" applyNumberFormat="1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" fontId="7" fillId="16" borderId="2" xfId="0" applyNumberFormat="1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4" fontId="27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</cellXfs>
  <cellStyles count="7">
    <cellStyle name="Normale" xfId="0" builtinId="0"/>
    <cellStyle name="Normale 2" xfId="2" xr:uid="{00000000-0005-0000-0000-000001000000}"/>
    <cellStyle name="Normale 3" xfId="5" xr:uid="{00000000-0005-0000-0000-000002000000}"/>
    <cellStyle name="Normale 4" xfId="3" xr:uid="{00000000-0005-0000-0000-000003000000}"/>
    <cellStyle name="Normale 5" xfId="4" xr:uid="{00000000-0005-0000-0000-000004000000}"/>
    <cellStyle name="Percentuale" xfId="1" builtinId="5"/>
    <cellStyle name="Percentuale 2" xfId="6" xr:uid="{00000000-0005-0000-0000-000006000000}"/>
  </cellStyles>
  <dxfs count="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C9211E"/>
        <name val="Aptos Narrow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alignment horizontal="center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rgb="FFFF757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7983"/>
        </patternFill>
      </fill>
    </dxf>
    <dxf>
      <fill>
        <patternFill>
          <bgColor rgb="FFF2B8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1B2E8"/>
      <rgbColor rgb="FF808080"/>
      <rgbColor rgb="FF9999FF"/>
      <rgbColor rgb="FF993366"/>
      <rgbColor rgb="FFFFFFCC"/>
      <rgbColor rgb="FFDCEAF7"/>
      <rgbColor rgb="FF660066"/>
      <rgbColor rgb="FFFF8585"/>
      <rgbColor rgb="FF0066CC"/>
      <rgbColor rgb="FFF2CF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F2D0"/>
      <rgbColor rgb="FFC2F1C8"/>
      <rgbColor rgb="FFFFFF99"/>
      <rgbColor rgb="FFA7EEFF"/>
      <rgbColor rgb="FFF2AA84"/>
      <rgbColor rgb="FFD86ECC"/>
      <rgbColor rgb="FFFFE07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2B850"/>
      <color rgb="FFED9F13"/>
      <color rgb="FFFF7983"/>
      <color rgb="FFFA44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Indicatori_Fisici" displayName="Indicatori_Fisici" ref="A8:J12" headerRowCount="0" totalsRowShown="0" headerRowDxfId="68" dataDxfId="67" tableBorderDxfId="66">
  <tableColumns count="10">
    <tableColumn id="1" xr3:uid="{00000000-0010-0000-0000-000001000000}" name="Colonna1" headerRowDxfId="65" dataDxfId="64"/>
    <tableColumn id="2" xr3:uid="{00000000-0010-0000-0000-000002000000}" name="Colonna2" headerRowDxfId="63" dataDxfId="62"/>
    <tableColumn id="3" xr3:uid="{00000000-0010-0000-0000-000003000000}" name="Colonna3" headerRowDxfId="61" dataDxfId="60"/>
    <tableColumn id="4" xr3:uid="{00000000-0010-0000-0000-000004000000}" name="Colonna4" headerRowDxfId="59" dataDxfId="58"/>
    <tableColumn id="5" xr3:uid="{00000000-0010-0000-0000-000005000000}" name="Colonna5" headerRowDxfId="57" dataDxfId="56"/>
    <tableColumn id="6" xr3:uid="{00000000-0010-0000-0000-000006000000}" name="Colonna6" headerRowDxfId="55" dataDxfId="54"/>
    <tableColumn id="7" xr3:uid="{00000000-0010-0000-0000-000007000000}" name="Colonna7" headerRowDxfId="53" dataDxfId="52"/>
    <tableColumn id="8" xr3:uid="{00000000-0010-0000-0000-000008000000}" name="Colonna8" headerRowDxfId="51" dataDxfId="50" headerRowCellStyle="Percentuale" dataCellStyle="Percentuale"/>
    <tableColumn id="9" xr3:uid="{00000000-0010-0000-0000-000009000000}" name="Colonna9" headerRowDxfId="49" dataDxfId="48"/>
    <tableColumn id="10" xr3:uid="{00000000-0010-0000-0000-00000A000000}" name="Colonna10" headerRowDxfId="47" dataDxfId="46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Indicatori_Giuridici" displayName="Indicatori_Giuridici" ref="A14:J24" headerRowCount="0" totalsRowShown="0" headerRowDxfId="45" dataDxfId="44" tableBorderDxfId="43">
  <tableColumns count="10">
    <tableColumn id="1" xr3:uid="{00000000-0010-0000-0100-000001000000}" name="Colonna1" headerRowDxfId="42" dataDxfId="41"/>
    <tableColumn id="2" xr3:uid="{00000000-0010-0000-0100-000002000000}" name="Colonna2" headerRowDxfId="40" dataDxfId="39"/>
    <tableColumn id="3" xr3:uid="{00000000-0010-0000-0100-000003000000}" name="Colonna3" headerRowDxfId="38" dataDxfId="37"/>
    <tableColumn id="4" xr3:uid="{00000000-0010-0000-0100-000004000000}" name="Colonna4" headerRowDxfId="36" dataDxfId="35"/>
    <tableColumn id="5" xr3:uid="{00000000-0010-0000-0100-000005000000}" name="Colonna5" headerRowDxfId="34" dataDxfId="33"/>
    <tableColumn id="6" xr3:uid="{00000000-0010-0000-0100-000006000000}" name="Colonna6" headerRowDxfId="32" dataDxfId="31"/>
    <tableColumn id="7" xr3:uid="{00000000-0010-0000-0100-000007000000}" name="Colonna7" headerRowDxfId="30" dataDxfId="29"/>
    <tableColumn id="8" xr3:uid="{00000000-0010-0000-0100-000008000000}" name="Colonna8" headerRowDxfId="28" dataDxfId="27" headerRowCellStyle="Percentuale" dataCellStyle="Percentuale"/>
    <tableColumn id="9" xr3:uid="{00000000-0010-0000-0100-000009000000}" name="Colonna9" headerRowDxfId="26" dataDxfId="25"/>
    <tableColumn id="10" xr3:uid="{00000000-0010-0000-0100-00000A000000}" name="Colonna10" headerRowDxfId="24" dataDxfId="23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Indicatori_investimento" displayName="Indicatori_investimento" ref="A26:J32" headerRowCount="0" totalsRowShown="0" headerRowDxfId="22" dataDxfId="21" tableBorderDxfId="20">
  <tableColumns count="10">
    <tableColumn id="1" xr3:uid="{00000000-0010-0000-0200-000001000000}" name="Colonna1" headerRowDxfId="19" dataDxfId="18"/>
    <tableColumn id="2" xr3:uid="{00000000-0010-0000-0200-000002000000}" name="Colonna2" headerRowDxfId="17" dataDxfId="16"/>
    <tableColumn id="3" xr3:uid="{00000000-0010-0000-0200-000003000000}" name="Colonna3" headerRowDxfId="15" dataDxfId="14"/>
    <tableColumn id="4" xr3:uid="{00000000-0010-0000-0200-000004000000}" name="Colonna4" headerRowDxfId="13" dataDxfId="12"/>
    <tableColumn id="5" xr3:uid="{00000000-0010-0000-0200-000005000000}" name="Colonna5" headerRowDxfId="11" dataDxfId="10"/>
    <tableColumn id="6" xr3:uid="{00000000-0010-0000-0200-000006000000}" name="Colonna6" headerRowDxfId="9" dataDxfId="8"/>
    <tableColumn id="7" xr3:uid="{00000000-0010-0000-0200-000007000000}" name="Colonna7" headerRowDxfId="7" dataDxfId="6"/>
    <tableColumn id="8" xr3:uid="{00000000-0010-0000-0200-000008000000}" name="Colonna8" headerRowDxfId="5" dataDxfId="4" headerRowCellStyle="Percentuale" dataCellStyle="Percentuale"/>
    <tableColumn id="9" xr3:uid="{00000000-0010-0000-0200-000009000000}" name="Colonna9" headerRowDxfId="3" dataDxfId="2"/>
    <tableColumn id="10" xr3:uid="{00000000-0010-0000-0200-00000A000000}" name="Colonna10" headerRowDxfId="1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9"/>
  <sheetViews>
    <sheetView tabSelected="1" view="pageBreakPreview" topLeftCell="D1" zoomScale="80" zoomScaleNormal="70" zoomScaleSheetLayoutView="80" workbookViewId="0">
      <pane ySplit="6" topLeftCell="A26" activePane="bottomLeft" state="frozen"/>
      <selection activeCell="B1" sqref="B1"/>
      <selection pane="bottomLeft" activeCell="J26" sqref="J26"/>
    </sheetView>
  </sheetViews>
  <sheetFormatPr defaultColWidth="9" defaultRowHeight="12"/>
  <cols>
    <col min="1" max="1" width="11.125" style="2" customWidth="1"/>
    <col min="2" max="2" width="41.5" style="2" customWidth="1"/>
    <col min="3" max="3" width="40.75" style="2" customWidth="1"/>
    <col min="4" max="4" width="21" style="24" customWidth="1"/>
    <col min="5" max="5" width="19.25" style="24" customWidth="1"/>
    <col min="6" max="6" width="15.875" style="2" customWidth="1"/>
    <col min="7" max="7" width="18.875" style="2" customWidth="1"/>
    <col min="8" max="8" width="21.25" style="2" customWidth="1"/>
    <col min="9" max="9" width="29.625" style="2" customWidth="1"/>
    <col min="10" max="10" width="49.125" style="2" customWidth="1"/>
    <col min="11" max="16384" width="9" style="2"/>
  </cols>
  <sheetData>
    <row r="1" spans="1:12" s="30" customFormat="1" ht="28.15" customHeight="1" thickBot="1">
      <c r="B1" s="42" t="s">
        <v>0</v>
      </c>
      <c r="C1" s="51"/>
      <c r="F1" s="31"/>
      <c r="I1" s="31"/>
      <c r="J1" s="31"/>
      <c r="K1" s="31"/>
      <c r="L1" s="31"/>
    </row>
    <row r="2" spans="1:12" s="30" customFormat="1" ht="28.15" customHeight="1" thickBot="1">
      <c r="B2" s="42" t="s">
        <v>13</v>
      </c>
      <c r="C2" s="51"/>
      <c r="D2" s="32"/>
      <c r="E2" s="31"/>
      <c r="F2" s="31"/>
      <c r="G2" s="31"/>
      <c r="I2" s="31"/>
      <c r="J2" s="31"/>
      <c r="K2" s="31"/>
      <c r="L2" s="31"/>
    </row>
    <row r="3" spans="1:12" s="30" customFormat="1" ht="28.15" customHeight="1" thickBot="1">
      <c r="B3" s="42" t="s">
        <v>31</v>
      </c>
      <c r="C3" s="51"/>
      <c r="D3" s="32"/>
      <c r="E3" s="31"/>
      <c r="F3" s="31"/>
      <c r="G3" s="31"/>
      <c r="I3" s="31"/>
      <c r="J3" s="31"/>
      <c r="K3" s="31"/>
      <c r="L3" s="31"/>
    </row>
    <row r="4" spans="1:12" ht="27" customHeight="1">
      <c r="B4" s="3"/>
      <c r="C4" s="3"/>
      <c r="D4" s="3"/>
      <c r="E4" s="3"/>
      <c r="F4" s="3"/>
      <c r="G4" s="27" t="s">
        <v>19</v>
      </c>
      <c r="H4" s="28" t="s">
        <v>17</v>
      </c>
      <c r="I4" s="26" t="s">
        <v>18</v>
      </c>
      <c r="J4" s="3"/>
      <c r="K4" s="3"/>
      <c r="L4" s="3"/>
    </row>
    <row r="5" spans="1:12" s="6" customFormat="1" ht="49.9" customHeight="1" thickBot="1">
      <c r="A5" s="4"/>
      <c r="B5" s="90" t="s">
        <v>99</v>
      </c>
      <c r="C5" s="90"/>
      <c r="D5" s="90"/>
      <c r="E5" s="90"/>
      <c r="F5" s="90"/>
      <c r="G5" s="74">
        <f>SUM(IF(H7&gt;0,1,0),IF(H13&gt;0,1,0),IF(H25&gt;0,1,0))</f>
        <v>0</v>
      </c>
      <c r="H5" s="70">
        <f>H7*0.2+H13*0.4+H25*0.4</f>
        <v>0</v>
      </c>
      <c r="I5" s="29" t="str" cm="1">
        <f t="array" ref="I5">_xlfn.IFS(OR($G$5=0,AND($G$5=1,$H$5&gt;0,$H$5&lt;=0.6),AND($G$5=2,$H$5&gt;0,$H$5&lt;=0.4),AND($G$5=3,$H$5&gt;0,$H$5&lt;=0.2)),"Basso Rischio",OR(AND($G$5=1,$H$5&gt;0.6,$H$5&lt;=1),AND($G$5=2,$H$5&gt;0.4,$H$5&lt;=0.8),AND($G$5=3,$H$5&gt;0.2,$H$5&lt;=0.6)),"Medio Rischio",OR(AND($G$5=2,$H$5&gt;0.8,$H$5&lt;=1),AND($G$5=3,$H$5&gt;0.6,$H$5&lt;=1)),"Alto Rischio")</f>
        <v>Basso Rischio</v>
      </c>
      <c r="J5" s="3"/>
    </row>
    <row r="6" spans="1:12" ht="55.9" customHeight="1">
      <c r="A6" s="13" t="s">
        <v>30</v>
      </c>
      <c r="B6" s="13" t="s">
        <v>1</v>
      </c>
      <c r="C6" s="13" t="s">
        <v>2</v>
      </c>
      <c r="D6" s="75" t="s">
        <v>11</v>
      </c>
      <c r="E6" s="75" t="s">
        <v>12</v>
      </c>
      <c r="F6" s="13" t="s">
        <v>3</v>
      </c>
      <c r="G6" s="13" t="s">
        <v>4</v>
      </c>
      <c r="H6" s="71" t="s">
        <v>5</v>
      </c>
      <c r="I6" s="25" t="s">
        <v>16</v>
      </c>
      <c r="J6" s="5" t="s">
        <v>8</v>
      </c>
    </row>
    <row r="7" spans="1:12" s="6" customFormat="1" ht="25.15" customHeight="1">
      <c r="A7" s="36"/>
      <c r="B7" s="91"/>
      <c r="C7" s="91"/>
      <c r="D7" s="91"/>
      <c r="E7" s="91"/>
      <c r="F7" s="91"/>
      <c r="G7" s="91"/>
      <c r="H7" s="72" cm="1">
        <f t="array" ref="H7">(COUNTIF(Esito_Fisici,"Positivo"))/(COUNTA(Indicatori_Fisici[[#All],[Colonna1]]))</f>
        <v>0</v>
      </c>
      <c r="I7" s="34"/>
      <c r="J7" s="34"/>
    </row>
    <row r="8" spans="1:12" ht="48" customHeight="1">
      <c r="A8" s="76" t="s">
        <v>105</v>
      </c>
      <c r="B8" s="81" t="s">
        <v>103</v>
      </c>
      <c r="C8" s="80" t="s">
        <v>104</v>
      </c>
      <c r="D8" s="86" t="s">
        <v>41</v>
      </c>
      <c r="E8" s="86" t="s">
        <v>42</v>
      </c>
      <c r="F8" s="87" t="s">
        <v>42</v>
      </c>
      <c r="G8" s="69"/>
      <c r="H8" s="73"/>
      <c r="I8" s="68"/>
      <c r="J8" s="82"/>
    </row>
    <row r="9" spans="1:12" ht="69" customHeight="1">
      <c r="A9" s="7" t="s">
        <v>106</v>
      </c>
      <c r="B9" s="85" t="s">
        <v>107</v>
      </c>
      <c r="C9" s="58" t="s">
        <v>108</v>
      </c>
      <c r="D9" s="86" t="s">
        <v>41</v>
      </c>
      <c r="E9" s="86" t="s">
        <v>42</v>
      </c>
      <c r="F9" s="87" t="s">
        <v>42</v>
      </c>
      <c r="G9" s="69"/>
      <c r="H9" s="67"/>
      <c r="I9" s="68"/>
      <c r="J9" s="82"/>
    </row>
    <row r="10" spans="1:12" ht="60">
      <c r="A10" s="7" t="s">
        <v>32</v>
      </c>
      <c r="B10" s="8" t="s">
        <v>33</v>
      </c>
      <c r="C10" s="77" t="s">
        <v>34</v>
      </c>
      <c r="D10" s="9" t="s">
        <v>41</v>
      </c>
      <c r="E10" s="9" t="s">
        <v>42</v>
      </c>
      <c r="F10" s="10" t="s">
        <v>42</v>
      </c>
      <c r="G10" s="4" t="s">
        <v>43</v>
      </c>
      <c r="H10" s="11"/>
      <c r="I10" s="50"/>
      <c r="J10" s="61"/>
    </row>
    <row r="11" spans="1:12" ht="118.5" customHeight="1">
      <c r="A11" s="7" t="s">
        <v>35</v>
      </c>
      <c r="B11" s="8" t="s">
        <v>36</v>
      </c>
      <c r="C11" s="78" t="s">
        <v>37</v>
      </c>
      <c r="D11" s="9" t="s">
        <v>41</v>
      </c>
      <c r="E11" s="9" t="s">
        <v>42</v>
      </c>
      <c r="F11" s="88" t="s">
        <v>42</v>
      </c>
      <c r="G11" s="4" t="s">
        <v>42</v>
      </c>
      <c r="H11" s="11"/>
      <c r="I11" s="50"/>
      <c r="J11" s="61"/>
    </row>
    <row r="12" spans="1:12" s="6" customFormat="1" ht="48">
      <c r="A12" s="7" t="s">
        <v>38</v>
      </c>
      <c r="B12" s="8" t="s">
        <v>39</v>
      </c>
      <c r="C12" s="79" t="s">
        <v>40</v>
      </c>
      <c r="D12" s="9" t="s">
        <v>44</v>
      </c>
      <c r="E12" s="9" t="s">
        <v>43</v>
      </c>
      <c r="F12" s="10" t="s">
        <v>42</v>
      </c>
      <c r="G12" s="4" t="s">
        <v>42</v>
      </c>
      <c r="H12" s="11"/>
      <c r="I12" s="50"/>
      <c r="J12" s="61"/>
    </row>
    <row r="13" spans="1:12" ht="24.75" customHeight="1">
      <c r="A13" s="33"/>
      <c r="B13" s="92" t="s">
        <v>9</v>
      </c>
      <c r="C13" s="93"/>
      <c r="D13" s="93"/>
      <c r="E13" s="93"/>
      <c r="F13" s="93"/>
      <c r="G13" s="94"/>
      <c r="H13" s="35" cm="1">
        <f t="array" ref="H13">(COUNTIF(Esito_Giuridici,"Positivo"))/Giuridici</f>
        <v>0</v>
      </c>
      <c r="I13" s="34"/>
      <c r="J13" s="34"/>
    </row>
    <row r="14" spans="1:12" ht="48">
      <c r="A14" s="7" t="s">
        <v>45</v>
      </c>
      <c r="B14" s="8" t="s">
        <v>46</v>
      </c>
      <c r="C14" s="12" t="s">
        <v>47</v>
      </c>
      <c r="D14" s="9" t="s">
        <v>41</v>
      </c>
      <c r="E14" s="9" t="s">
        <v>42</v>
      </c>
      <c r="F14" s="10" t="s">
        <v>42</v>
      </c>
      <c r="G14" s="10" t="s">
        <v>43</v>
      </c>
      <c r="H14" s="11"/>
      <c r="I14" s="50"/>
      <c r="J14" s="61"/>
    </row>
    <row r="15" spans="1:12" ht="48">
      <c r="A15" s="7" t="s">
        <v>48</v>
      </c>
      <c r="B15" s="8" t="s">
        <v>49</v>
      </c>
      <c r="C15" s="12" t="s">
        <v>50</v>
      </c>
      <c r="D15" s="9" t="s">
        <v>41</v>
      </c>
      <c r="E15" s="9" t="s">
        <v>42</v>
      </c>
      <c r="F15" s="10" t="s">
        <v>42</v>
      </c>
      <c r="G15" s="10" t="s">
        <v>43</v>
      </c>
      <c r="H15" s="11"/>
      <c r="I15" s="50"/>
      <c r="J15" s="61"/>
    </row>
    <row r="16" spans="1:12" ht="24">
      <c r="A16" s="7" t="s">
        <v>51</v>
      </c>
      <c r="B16" s="13" t="s">
        <v>52</v>
      </c>
      <c r="C16" s="10" t="s">
        <v>53</v>
      </c>
      <c r="D16" s="65" t="s">
        <v>100</v>
      </c>
      <c r="E16" s="9" t="s">
        <v>43</v>
      </c>
      <c r="F16" s="10" t="s">
        <v>42</v>
      </c>
      <c r="G16" s="10" t="s">
        <v>43</v>
      </c>
      <c r="H16" s="11"/>
      <c r="I16" s="50"/>
      <c r="J16" s="62"/>
    </row>
    <row r="17" spans="1:12" ht="24">
      <c r="A17" s="7" t="s">
        <v>54</v>
      </c>
      <c r="B17" s="13" t="s">
        <v>55</v>
      </c>
      <c r="C17" s="10" t="s">
        <v>56</v>
      </c>
      <c r="D17" s="9" t="s">
        <v>57</v>
      </c>
      <c r="E17" s="9"/>
      <c r="F17" s="10"/>
      <c r="G17" s="10"/>
      <c r="H17" s="11"/>
      <c r="I17" s="50"/>
      <c r="J17" s="62"/>
    </row>
    <row r="18" spans="1:12" ht="24">
      <c r="A18" s="52" t="s">
        <v>58</v>
      </c>
      <c r="B18" s="53" t="s">
        <v>59</v>
      </c>
      <c r="C18" s="54" t="s">
        <v>56</v>
      </c>
      <c r="D18" s="55" t="s">
        <v>60</v>
      </c>
      <c r="E18" s="55"/>
      <c r="F18" s="58"/>
      <c r="G18" s="58"/>
      <c r="H18" s="56"/>
      <c r="I18" s="57"/>
      <c r="J18" s="63"/>
    </row>
    <row r="19" spans="1:12" ht="24">
      <c r="A19" s="52" t="s">
        <v>61</v>
      </c>
      <c r="B19" s="53" t="s">
        <v>62</v>
      </c>
      <c r="C19" s="54" t="s">
        <v>56</v>
      </c>
      <c r="D19" s="55" t="s">
        <v>63</v>
      </c>
      <c r="E19" s="55" t="s">
        <v>43</v>
      </c>
      <c r="F19" s="58" t="s">
        <v>42</v>
      </c>
      <c r="G19" s="58" t="s">
        <v>43</v>
      </c>
      <c r="H19" s="56"/>
      <c r="I19" s="57"/>
      <c r="J19" s="63"/>
    </row>
    <row r="20" spans="1:12" ht="24">
      <c r="A20" s="52" t="s">
        <v>64</v>
      </c>
      <c r="B20" s="53" t="s">
        <v>65</v>
      </c>
      <c r="C20" s="54" t="s">
        <v>56</v>
      </c>
      <c r="D20" s="55" t="s">
        <v>66</v>
      </c>
      <c r="E20" s="55" t="s">
        <v>43</v>
      </c>
      <c r="F20" s="58" t="s">
        <v>42</v>
      </c>
      <c r="G20" s="58" t="s">
        <v>43</v>
      </c>
      <c r="H20" s="56"/>
      <c r="I20" s="57"/>
      <c r="J20" s="63"/>
    </row>
    <row r="21" spans="1:12" ht="48">
      <c r="A21" s="52" t="s">
        <v>67</v>
      </c>
      <c r="B21" s="53" t="s">
        <v>68</v>
      </c>
      <c r="C21" s="54" t="s">
        <v>69</v>
      </c>
      <c r="D21" s="55"/>
      <c r="E21" s="55" t="s">
        <v>42</v>
      </c>
      <c r="F21" s="58" t="s">
        <v>42</v>
      </c>
      <c r="G21" s="58" t="s">
        <v>43</v>
      </c>
      <c r="H21" s="56"/>
      <c r="I21" s="57"/>
      <c r="J21" s="63"/>
      <c r="K21" s="15"/>
      <c r="L21" s="15"/>
    </row>
    <row r="22" spans="1:12" ht="24">
      <c r="A22" s="52" t="s">
        <v>70</v>
      </c>
      <c r="B22" s="53" t="s">
        <v>71</v>
      </c>
      <c r="C22" s="54" t="s">
        <v>72</v>
      </c>
      <c r="D22" s="55" t="s">
        <v>73</v>
      </c>
      <c r="E22" s="55" t="s">
        <v>43</v>
      </c>
      <c r="F22" s="58" t="s">
        <v>42</v>
      </c>
      <c r="G22" s="58" t="s">
        <v>43</v>
      </c>
      <c r="H22" s="56"/>
      <c r="I22" s="57"/>
      <c r="J22" s="63"/>
    </row>
    <row r="23" spans="1:12" ht="48">
      <c r="A23" s="52" t="s">
        <v>74</v>
      </c>
      <c r="B23" s="53" t="s">
        <v>75</v>
      </c>
      <c r="C23" s="54" t="s">
        <v>76</v>
      </c>
      <c r="D23" s="55"/>
      <c r="E23" s="9" t="s">
        <v>42</v>
      </c>
      <c r="F23" s="10" t="s">
        <v>42</v>
      </c>
      <c r="G23" s="58"/>
      <c r="H23" s="56"/>
      <c r="I23" s="57"/>
      <c r="J23" s="63"/>
    </row>
    <row r="24" spans="1:12" ht="60.75" customHeight="1">
      <c r="A24" s="52" t="s">
        <v>77</v>
      </c>
      <c r="B24" s="53" t="s">
        <v>78</v>
      </c>
      <c r="C24" s="54" t="s">
        <v>79</v>
      </c>
      <c r="D24" s="55"/>
      <c r="E24" s="9" t="s">
        <v>42</v>
      </c>
      <c r="F24" s="10" t="s">
        <v>42</v>
      </c>
      <c r="G24" s="58"/>
      <c r="H24" s="56"/>
      <c r="I24" s="57"/>
      <c r="J24" s="63"/>
    </row>
    <row r="25" spans="1:12" ht="24" customHeight="1">
      <c r="A25" s="33"/>
      <c r="B25" s="92" t="s">
        <v>10</v>
      </c>
      <c r="C25" s="93"/>
      <c r="D25" s="93"/>
      <c r="E25" s="93"/>
      <c r="F25" s="93"/>
      <c r="G25" s="94"/>
      <c r="H25" s="35" cm="1">
        <f t="array" ref="H25">(COUNTIF(Esito_Investimenti,"Positivo"))/Investimenti</f>
        <v>0</v>
      </c>
      <c r="I25" s="36"/>
      <c r="J25" s="36"/>
    </row>
    <row r="26" spans="1:12" ht="60">
      <c r="A26" s="7" t="s">
        <v>80</v>
      </c>
      <c r="B26" s="53" t="s">
        <v>101</v>
      </c>
      <c r="C26" s="12" t="s">
        <v>102</v>
      </c>
      <c r="D26" s="66" t="s">
        <v>41</v>
      </c>
      <c r="E26" s="89" t="s">
        <v>42</v>
      </c>
      <c r="F26" s="10" t="s">
        <v>42</v>
      </c>
      <c r="G26" s="10"/>
      <c r="H26" s="11"/>
      <c r="I26" s="50"/>
      <c r="J26" s="62"/>
    </row>
    <row r="27" spans="1:12" s="6" customFormat="1" ht="144">
      <c r="A27" s="7" t="s">
        <v>81</v>
      </c>
      <c r="B27" s="14" t="s">
        <v>82</v>
      </c>
      <c r="C27" s="16" t="s">
        <v>83</v>
      </c>
      <c r="D27" s="17"/>
      <c r="E27" s="17" t="s">
        <v>42</v>
      </c>
      <c r="F27" s="10" t="s">
        <v>42</v>
      </c>
      <c r="G27" s="10"/>
      <c r="H27" s="11"/>
      <c r="I27" s="50"/>
      <c r="J27" s="62"/>
    </row>
    <row r="28" spans="1:12" ht="107.25" customHeight="1">
      <c r="A28" s="7" t="s">
        <v>84</v>
      </c>
      <c r="B28" s="8" t="s">
        <v>85</v>
      </c>
      <c r="C28" s="12" t="s">
        <v>86</v>
      </c>
      <c r="D28" s="9"/>
      <c r="E28" s="17" t="s">
        <v>42</v>
      </c>
      <c r="F28" s="10" t="s">
        <v>42</v>
      </c>
      <c r="G28" s="10"/>
      <c r="H28" s="56"/>
      <c r="I28" s="57"/>
      <c r="J28" s="64"/>
    </row>
    <row r="29" spans="1:12" ht="66" customHeight="1">
      <c r="A29" s="7" t="s">
        <v>87</v>
      </c>
      <c r="B29" s="8" t="s">
        <v>88</v>
      </c>
      <c r="C29" s="12" t="s">
        <v>89</v>
      </c>
      <c r="D29" s="9"/>
      <c r="E29" s="17" t="s">
        <v>42</v>
      </c>
      <c r="F29" s="10" t="s">
        <v>42</v>
      </c>
      <c r="G29" s="10"/>
      <c r="H29" s="56"/>
      <c r="I29" s="57"/>
      <c r="J29" s="64"/>
    </row>
    <row r="30" spans="1:12" ht="36">
      <c r="A30" s="52" t="s">
        <v>90</v>
      </c>
      <c r="B30" s="83" t="s">
        <v>91</v>
      </c>
      <c r="C30" s="60" t="s">
        <v>92</v>
      </c>
      <c r="D30" s="55"/>
      <c r="E30" s="59" t="s">
        <v>42</v>
      </c>
      <c r="F30" s="58" t="s">
        <v>42</v>
      </c>
      <c r="G30" s="58"/>
      <c r="H30" s="56"/>
      <c r="I30" s="57"/>
      <c r="J30" s="64"/>
    </row>
    <row r="31" spans="1:12" ht="40.5" customHeight="1">
      <c r="A31" s="52" t="s">
        <v>93</v>
      </c>
      <c r="B31" s="53" t="s">
        <v>94</v>
      </c>
      <c r="C31" s="54" t="s">
        <v>95</v>
      </c>
      <c r="D31" s="55"/>
      <c r="E31" s="59" t="s">
        <v>42</v>
      </c>
      <c r="F31" s="58" t="s">
        <v>42</v>
      </c>
      <c r="G31" s="58"/>
      <c r="H31" s="11"/>
      <c r="I31" s="50"/>
      <c r="J31" s="62"/>
    </row>
    <row r="32" spans="1:12" ht="120">
      <c r="A32" s="52" t="s">
        <v>96</v>
      </c>
      <c r="B32" s="84" t="s">
        <v>97</v>
      </c>
      <c r="C32" s="60" t="s">
        <v>98</v>
      </c>
      <c r="D32" s="55"/>
      <c r="E32" s="59" t="s">
        <v>42</v>
      </c>
      <c r="F32" s="58" t="s">
        <v>42</v>
      </c>
      <c r="G32" s="58"/>
      <c r="H32" s="11"/>
      <c r="I32" s="50"/>
      <c r="J32" s="62"/>
    </row>
    <row r="33" spans="1:10" ht="90" customHeight="1">
      <c r="A33" s="18"/>
      <c r="B33" s="19"/>
      <c r="C33" s="20"/>
      <c r="D33" s="20"/>
      <c r="E33" s="20"/>
      <c r="F33" s="21"/>
      <c r="G33" s="6"/>
      <c r="H33" s="22"/>
      <c r="I33" s="6"/>
      <c r="J33" s="23"/>
    </row>
    <row r="34" spans="1:10">
      <c r="A34" s="18"/>
      <c r="B34" s="19"/>
      <c r="C34" s="20"/>
      <c r="D34" s="20"/>
      <c r="E34" s="20"/>
      <c r="F34" s="21"/>
      <c r="G34" s="6"/>
      <c r="H34" s="22"/>
      <c r="I34" s="6"/>
      <c r="J34" s="23"/>
    </row>
    <row r="35" spans="1:10">
      <c r="H35" s="22"/>
    </row>
    <row r="39" spans="1:10">
      <c r="D39" s="2"/>
    </row>
  </sheetData>
  <mergeCells count="4">
    <mergeCell ref="B5:F5"/>
    <mergeCell ref="B7:G7"/>
    <mergeCell ref="B13:G13"/>
    <mergeCell ref="B25:G25"/>
  </mergeCells>
  <phoneticPr fontId="4" type="noConversion"/>
  <conditionalFormatting sqref="G5:I5">
    <cfRule type="expression" dxfId="72" priority="2">
      <formula>$I$5="Basso Rischio"</formula>
    </cfRule>
    <cfRule type="expression" dxfId="71" priority="3">
      <formula>$I$5="Medio Rischio"</formula>
    </cfRule>
    <cfRule type="expression" dxfId="70" priority="4">
      <formula>$I$5="Alto rischio"</formula>
    </cfRule>
  </conditionalFormatting>
  <conditionalFormatting sqref="I14:I24 I26:I32 I8:I12">
    <cfRule type="expression" dxfId="69" priority="1">
      <formula>AND(I8&lt;&gt;Convalida)</formula>
    </cfRule>
  </conditionalFormatting>
  <dataValidations count="1">
    <dataValidation type="list" allowBlank="1" showInputMessage="1" showErrorMessage="1" errorTitle="Attenzione!" error="Selezionare una voce dell'elenco" sqref="I14:I24 I26:I34 I8:I12" xr:uid="{00000000-0002-0000-0000-000000000000}">
      <formula1>Convalida</formula1>
    </dataValidation>
  </dataValidations>
  <pageMargins left="0.70866141732283472" right="0.70866141732283472" top="0.74803149606299213" bottom="0.74803149606299213" header="0.51181102362204722" footer="0.51181102362204722"/>
  <pageSetup paperSize="9" scale="44" fitToHeight="0" orientation="landscape" r:id="rId1"/>
  <headerFooter>
    <oddHeader>&amp;A</oddHeader>
  </headerFooter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>
      <selection activeCell="I16" sqref="I16"/>
    </sheetView>
  </sheetViews>
  <sheetFormatPr defaultRowHeight="14.25"/>
  <cols>
    <col min="1" max="1" width="22.875" customWidth="1"/>
    <col min="2" max="6" width="11.75" customWidth="1"/>
  </cols>
  <sheetData>
    <row r="1" spans="1:7">
      <c r="A1" s="43" t="s">
        <v>24</v>
      </c>
      <c r="B1" s="95" t="s">
        <v>25</v>
      </c>
      <c r="C1" s="95" t="s">
        <v>26</v>
      </c>
      <c r="D1" s="95" t="s">
        <v>27</v>
      </c>
      <c r="E1" s="95" t="s">
        <v>28</v>
      </c>
      <c r="F1" s="95" t="s">
        <v>29</v>
      </c>
      <c r="G1" s="37"/>
    </row>
    <row r="2" spans="1:7" ht="42.75">
      <c r="A2" s="44" t="s">
        <v>20</v>
      </c>
      <c r="B2" s="95"/>
      <c r="C2" s="95"/>
      <c r="D2" s="95"/>
      <c r="E2" s="95"/>
      <c r="F2" s="95"/>
      <c r="G2" s="37"/>
    </row>
    <row r="3" spans="1:7">
      <c r="A3" s="45">
        <v>1</v>
      </c>
      <c r="B3" s="46"/>
      <c r="C3" s="46"/>
      <c r="D3" s="46"/>
      <c r="E3" s="47"/>
      <c r="F3" s="47"/>
      <c r="G3" s="37"/>
    </row>
    <row r="4" spans="1:7">
      <c r="A4" s="45">
        <v>2</v>
      </c>
      <c r="B4" s="46"/>
      <c r="C4" s="46"/>
      <c r="D4" s="47"/>
      <c r="E4" s="47"/>
      <c r="F4" s="48"/>
      <c r="G4" s="37"/>
    </row>
    <row r="5" spans="1:7">
      <c r="A5" s="45">
        <v>3</v>
      </c>
      <c r="B5" s="46"/>
      <c r="C5" s="47"/>
      <c r="D5" s="47"/>
      <c r="E5" s="49"/>
      <c r="F5" s="49"/>
      <c r="G5" s="37"/>
    </row>
    <row r="6" spans="1:7">
      <c r="A6" s="37"/>
      <c r="B6" s="37"/>
      <c r="C6" s="37"/>
      <c r="D6" s="37"/>
      <c r="E6" s="37"/>
      <c r="F6" s="37"/>
      <c r="G6" s="37"/>
    </row>
    <row r="7" spans="1:7">
      <c r="A7" s="41" t="s">
        <v>21</v>
      </c>
      <c r="B7" s="38"/>
      <c r="C7" s="37"/>
      <c r="D7" s="37"/>
      <c r="E7" s="37"/>
      <c r="F7" s="37"/>
      <c r="G7" s="37"/>
    </row>
    <row r="8" spans="1:7">
      <c r="A8" s="41" t="s">
        <v>22</v>
      </c>
      <c r="B8" s="39"/>
      <c r="C8" s="37"/>
      <c r="D8" s="37"/>
      <c r="E8" s="37"/>
      <c r="F8" s="37"/>
      <c r="G8" s="37"/>
    </row>
    <row r="9" spans="1:7">
      <c r="A9" s="41" t="s">
        <v>23</v>
      </c>
      <c r="B9" s="40"/>
      <c r="C9" s="37"/>
      <c r="D9" s="37"/>
      <c r="E9" s="37"/>
      <c r="F9" s="37"/>
      <c r="G9" s="37"/>
    </row>
    <row r="10" spans="1:7">
      <c r="A10" s="37"/>
      <c r="B10" s="37"/>
      <c r="C10" s="37"/>
      <c r="D10" s="37"/>
      <c r="E10" s="37"/>
      <c r="F10" s="37"/>
      <c r="G10" s="37"/>
    </row>
  </sheetData>
  <mergeCells count="5"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A8" sqref="A8"/>
    </sheetView>
  </sheetViews>
  <sheetFormatPr defaultRowHeight="14.25"/>
  <sheetData>
    <row r="1" spans="1:1">
      <c r="A1" s="1" t="s">
        <v>14</v>
      </c>
    </row>
    <row r="2" spans="1:1">
      <c r="A2" t="s">
        <v>6</v>
      </c>
    </row>
    <row r="3" spans="1:1">
      <c r="A3" t="s">
        <v>7</v>
      </c>
    </row>
    <row r="4" spans="1:1">
      <c r="A4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</vt:i4>
      </vt:variant>
    </vt:vector>
  </HeadingPairs>
  <TitlesOfParts>
    <vt:vector size="9" baseType="lpstr">
      <vt:lpstr>SRG08</vt:lpstr>
      <vt:lpstr>Rischio</vt:lpstr>
      <vt:lpstr>Convalida</vt:lpstr>
      <vt:lpstr>'SRG08'!Area_stampa</vt:lpstr>
      <vt:lpstr>Convalida</vt:lpstr>
      <vt:lpstr>Esito_Fisici</vt:lpstr>
      <vt:lpstr>Esito_Giuridici</vt:lpstr>
      <vt:lpstr>Esito_Investimenti</vt:lpstr>
      <vt:lpstr>'SRG08'!Titoli_stampa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Rossi Eleonora</dc:creator>
  <dc:description/>
  <cp:lastModifiedBy>Palombo Alessandra</cp:lastModifiedBy>
  <cp:revision>35</cp:revision>
  <cp:lastPrinted>2025-07-22T12:15:53Z</cp:lastPrinted>
  <dcterms:created xsi:type="dcterms:W3CDTF">2025-01-10T14:01:15Z</dcterms:created>
  <dcterms:modified xsi:type="dcterms:W3CDTF">2025-11-05T08:18:02Z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0x0101005E8083B10B011340B8A20D1A1F418765</vt:lpwstr>
  </property>
  <property fmtid="{D5CDD505-2E9C-101B-9397-08002B2CF9AE}" pid="3" name="MediaServiceImageTags">
    <vt:lpwstr/>
  </property>
</Properties>
</file>